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AAC\NAAC for uploading\Metric 2.1.2\upload\"/>
    </mc:Choice>
  </mc:AlternateContent>
  <bookViews>
    <workbookView xWindow="0" yWindow="0" windowWidth="20490" windowHeight="7755"/>
  </bookViews>
  <sheets>
    <sheet name="2.1.1. and 2.1.2" sheetId="1" r:id="rId1"/>
  </sheets>
  <calcPr calcId="152511"/>
</workbook>
</file>

<file path=xl/calcChain.xml><?xml version="1.0" encoding="utf-8"?>
<calcChain xmlns="http://schemas.openxmlformats.org/spreadsheetml/2006/main">
  <c r="N49" i="1" l="1"/>
  <c r="N40" i="1"/>
  <c r="N30" i="1"/>
  <c r="N20" i="1"/>
  <c r="N10" i="1"/>
  <c r="L49" i="1" l="1"/>
  <c r="L40" i="1"/>
  <c r="K40" i="1"/>
  <c r="C51" i="1" l="1"/>
  <c r="R46" i="1"/>
  <c r="P49" i="1" s="1"/>
  <c r="R45" i="1"/>
  <c r="R37" i="1"/>
  <c r="P40" i="1" s="1"/>
  <c r="R36" i="1"/>
  <c r="F40" i="1"/>
  <c r="J30" i="1"/>
  <c r="J40" i="1"/>
  <c r="R25" i="1"/>
  <c r="P20" i="1"/>
  <c r="P10" i="1"/>
  <c r="R16" i="1"/>
  <c r="R15" i="1"/>
  <c r="R5" i="1"/>
  <c r="F49" i="1"/>
  <c r="F10" i="1"/>
  <c r="L20" i="1" l="1"/>
  <c r="K20" i="1"/>
  <c r="H40" i="1"/>
  <c r="G40" i="1"/>
  <c r="I30" i="1"/>
  <c r="I40" i="1"/>
  <c r="I49" i="1"/>
  <c r="K10" i="1" l="1"/>
  <c r="K49" i="1" l="1"/>
  <c r="H49" i="1" l="1"/>
  <c r="H30" i="1"/>
  <c r="H20" i="1"/>
  <c r="H10" i="1"/>
  <c r="G49" i="1"/>
  <c r="G28" i="1"/>
  <c r="G18" i="1"/>
  <c r="G8" i="1"/>
  <c r="L30" i="1" l="1"/>
  <c r="K30" i="1"/>
  <c r="R26" i="1" s="1"/>
  <c r="C52" i="1" l="1"/>
  <c r="C53" i="1" s="1"/>
  <c r="P30" i="1"/>
  <c r="E40" i="1"/>
  <c r="D40" i="1"/>
  <c r="J10" i="1" l="1"/>
  <c r="I10" i="1"/>
  <c r="G10" i="1"/>
  <c r="R4" i="1"/>
  <c r="J20" i="1"/>
  <c r="G20" i="1"/>
  <c r="F20" i="1"/>
  <c r="I20" i="1"/>
  <c r="F30" i="1"/>
  <c r="G30" i="1"/>
  <c r="J49" i="1"/>
  <c r="E49" i="1" l="1"/>
  <c r="D49" i="1"/>
  <c r="E30" i="1"/>
  <c r="D30" i="1"/>
  <c r="E10" i="1"/>
  <c r="E20" i="1"/>
  <c r="D20" i="1"/>
</calcChain>
</file>

<file path=xl/sharedStrings.xml><?xml version="1.0" encoding="utf-8"?>
<sst xmlns="http://schemas.openxmlformats.org/spreadsheetml/2006/main" count="163" uniqueCount="36">
  <si>
    <t xml:space="preserve">Year </t>
  </si>
  <si>
    <t>Programme name</t>
  </si>
  <si>
    <t>Number of seats sanctioned</t>
  </si>
  <si>
    <t>Number of Students admitted</t>
  </si>
  <si>
    <t>Number of seats earmarked for reserved category as per GOI or State Government rule</t>
  </si>
  <si>
    <t>Number of students admitted from the reserved category</t>
  </si>
  <si>
    <t>Percentage</t>
  </si>
  <si>
    <t>OBC</t>
  </si>
  <si>
    <t>Gen</t>
  </si>
  <si>
    <t>Others</t>
  </si>
  <si>
    <t>2023 - 2024</t>
  </si>
  <si>
    <t>MBA</t>
  </si>
  <si>
    <t>MCA</t>
  </si>
  <si>
    <t>BBA</t>
  </si>
  <si>
    <t>BCA</t>
  </si>
  <si>
    <t xml:space="preserve">B.Com </t>
  </si>
  <si>
    <t xml:space="preserve">Total </t>
  </si>
  <si>
    <t>2022 - 2023</t>
  </si>
  <si>
    <t>2021 - 2022</t>
  </si>
  <si>
    <t>2020 - 2021</t>
  </si>
  <si>
    <t>2019 - 2020</t>
  </si>
  <si>
    <t>TOTAL STUDENTS ADMITTED AGAINST RESERVED SEATS</t>
  </si>
  <si>
    <t>PERCENTAGE</t>
  </si>
  <si>
    <t>TOTAL SEATS EARMARKED FOR RESERVED CATEGORY IN LAST FIVE YEARS</t>
  </si>
  <si>
    <t>BCOM</t>
  </si>
  <si>
    <t xml:space="preserve">TOTAL SEATS EARMARKED FOR RESERVED CATEGORY </t>
  </si>
  <si>
    <t>Programme Code</t>
  </si>
  <si>
    <t>Divyangjan</t>
  </si>
  <si>
    <t>Master of Computer Applications</t>
  </si>
  <si>
    <t>Master of Business Administration</t>
  </si>
  <si>
    <t>Bachelor of Computer Applications</t>
  </si>
  <si>
    <t>Bachelor of Business Administration</t>
  </si>
  <si>
    <t>Bachelor of Commerce</t>
  </si>
  <si>
    <t>SC/ST</t>
  </si>
  <si>
    <t xml:space="preserve">2.1.2 Enrolment Percentage </t>
  </si>
  <si>
    <t xml:space="preserve">2.1.2 Percentage of seats filled against seats reserved for various categories (SC, ST, OBC, Divyangjan, etc. as per applicable reservation policy during the last five years ( exclusive of supernumerary seats)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</si>
</sst>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9"/>
      <color theme="1"/>
      <name val="Cambria"/>
      <family val="1"/>
    </font>
    <font>
      <sz val="11"/>
      <name val="Arial"/>
      <family val="2"/>
    </font>
    <font>
      <b/>
      <sz val="11"/>
      <name val="Cambria"/>
      <family val="1"/>
    </font>
    <font>
      <sz val="10"/>
      <name val="Arial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0"/>
      <name val="Arial"/>
      <scheme val="minor"/>
    </font>
    <font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6E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1" fillId="2" borderId="12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3" fillId="2" borderId="11" xfId="0" applyFont="1" applyFill="1" applyBorder="1" applyAlignment="1"/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Font="1" applyAlignment="1"/>
    <xf numFmtId="0" fontId="12" fillId="4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top" wrapText="1"/>
    </xf>
    <xf numFmtId="0" fontId="0" fillId="2" borderId="0" xfId="0" applyFont="1" applyFill="1" applyAlignment="1"/>
    <xf numFmtId="0" fontId="1" fillId="2" borderId="1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2" fillId="4" borderId="1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5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4"/>
  <sheetViews>
    <sheetView tabSelected="1" topLeftCell="C1" workbookViewId="0">
      <selection activeCell="H4" sqref="H4"/>
    </sheetView>
  </sheetViews>
  <sheetFormatPr defaultColWidth="12.5703125" defaultRowHeight="15.75" customHeight="1" x14ac:dyDescent="0.2"/>
  <cols>
    <col min="1" max="1" width="13.42578125" style="53" bestFit="1" customWidth="1"/>
    <col min="2" max="2" width="39.7109375" style="2" bestFit="1" customWidth="1"/>
    <col min="3" max="3" width="13.85546875" customWidth="1"/>
    <col min="4" max="4" width="13.5703125" customWidth="1"/>
    <col min="8" max="8" width="13.140625" style="45" bestFit="1" customWidth="1"/>
    <col min="13" max="13" width="13.140625" style="45" bestFit="1" customWidth="1"/>
    <col min="15" max="15" width="12.5703125" style="3"/>
    <col min="16" max="16" width="17.28515625" customWidth="1"/>
    <col min="17" max="17" width="52.85546875" customWidth="1"/>
    <col min="18" max="18" width="14.7109375" bestFit="1" customWidth="1"/>
  </cols>
  <sheetData>
    <row r="1" spans="1:27" s="45" customFormat="1" ht="15.75" customHeight="1" x14ac:dyDescent="0.2">
      <c r="A1" s="74" t="s">
        <v>34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</row>
    <row r="2" spans="1:27" s="9" customFormat="1" ht="18.75" customHeight="1" x14ac:dyDescent="0.2">
      <c r="A2" s="74" t="s">
        <v>35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19"/>
      <c r="R2" s="34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ht="32.25" customHeight="1" x14ac:dyDescent="0.2">
      <c r="A3" s="63" t="s">
        <v>0</v>
      </c>
      <c r="B3" s="63" t="s">
        <v>1</v>
      </c>
      <c r="C3" s="63" t="s">
        <v>26</v>
      </c>
      <c r="D3" s="63" t="s">
        <v>2</v>
      </c>
      <c r="E3" s="63" t="s">
        <v>3</v>
      </c>
      <c r="F3" s="78" t="s">
        <v>4</v>
      </c>
      <c r="G3" s="67"/>
      <c r="H3" s="67"/>
      <c r="I3" s="67"/>
      <c r="J3" s="68"/>
      <c r="K3" s="78" t="s">
        <v>5</v>
      </c>
      <c r="L3" s="67"/>
      <c r="M3" s="67"/>
      <c r="N3" s="68"/>
      <c r="O3" s="10"/>
      <c r="P3" s="63" t="s">
        <v>6</v>
      </c>
      <c r="Q3" s="27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27" s="9" customFormat="1" x14ac:dyDescent="0.2">
      <c r="A4" s="62"/>
      <c r="B4" s="73"/>
      <c r="C4" s="62"/>
      <c r="D4" s="62"/>
      <c r="E4" s="62"/>
      <c r="F4" s="21" t="s">
        <v>33</v>
      </c>
      <c r="G4" s="21" t="s">
        <v>7</v>
      </c>
      <c r="H4" s="21" t="s">
        <v>27</v>
      </c>
      <c r="I4" s="21" t="s">
        <v>8</v>
      </c>
      <c r="J4" s="21" t="s">
        <v>9</v>
      </c>
      <c r="K4" s="21" t="s">
        <v>33</v>
      </c>
      <c r="L4" s="21" t="s">
        <v>7</v>
      </c>
      <c r="M4" s="21" t="s">
        <v>27</v>
      </c>
      <c r="N4" s="21" t="s">
        <v>8</v>
      </c>
      <c r="O4" s="21" t="s">
        <v>9</v>
      </c>
      <c r="P4" s="62"/>
      <c r="Q4" s="28" t="s">
        <v>25</v>
      </c>
      <c r="R4" s="11">
        <f>SUM(F10,G10,H10,J10)</f>
        <v>148</v>
      </c>
      <c r="S4" s="12"/>
      <c r="T4" s="12"/>
      <c r="U4" s="12"/>
      <c r="V4" s="12"/>
      <c r="W4" s="12"/>
      <c r="X4" s="12"/>
      <c r="Y4" s="12"/>
      <c r="Z4" s="12"/>
      <c r="AA4" s="12"/>
    </row>
    <row r="5" spans="1:27" s="9" customFormat="1" ht="18.75" customHeight="1" x14ac:dyDescent="0.2">
      <c r="A5" s="69" t="s">
        <v>10</v>
      </c>
      <c r="B5" s="56" t="s">
        <v>29</v>
      </c>
      <c r="C5" s="46" t="s">
        <v>11</v>
      </c>
      <c r="D5" s="23">
        <v>90</v>
      </c>
      <c r="E5" s="23">
        <v>49</v>
      </c>
      <c r="F5" s="24">
        <v>23</v>
      </c>
      <c r="G5" s="24">
        <v>5</v>
      </c>
      <c r="H5" s="24">
        <v>3</v>
      </c>
      <c r="I5" s="24">
        <v>58</v>
      </c>
      <c r="J5" s="24">
        <v>6</v>
      </c>
      <c r="K5" s="24">
        <v>4</v>
      </c>
      <c r="L5" s="23">
        <v>0</v>
      </c>
      <c r="M5" s="23">
        <v>0</v>
      </c>
      <c r="N5" s="23">
        <v>45</v>
      </c>
      <c r="O5" s="23">
        <v>0</v>
      </c>
      <c r="P5" s="26"/>
      <c r="Q5" s="28" t="s">
        <v>21</v>
      </c>
      <c r="R5" s="11">
        <f>SUM(K10,L10,M10,O10)</f>
        <v>13</v>
      </c>
      <c r="S5" s="12"/>
      <c r="T5" s="12"/>
      <c r="U5" s="12"/>
      <c r="V5" s="12"/>
      <c r="W5" s="12"/>
      <c r="X5" s="12"/>
      <c r="Y5" s="12"/>
      <c r="Z5" s="12"/>
      <c r="AA5" s="12"/>
    </row>
    <row r="6" spans="1:27" s="9" customFormat="1" ht="18.75" customHeight="1" x14ac:dyDescent="0.2">
      <c r="A6" s="79"/>
      <c r="B6" s="56" t="s">
        <v>28</v>
      </c>
      <c r="C6" s="46" t="s">
        <v>12</v>
      </c>
      <c r="D6" s="23">
        <v>30</v>
      </c>
      <c r="E6" s="23">
        <v>23</v>
      </c>
      <c r="F6" s="24">
        <v>8</v>
      </c>
      <c r="G6" s="24">
        <v>2</v>
      </c>
      <c r="H6" s="24">
        <v>1</v>
      </c>
      <c r="I6" s="24">
        <v>19</v>
      </c>
      <c r="J6" s="24">
        <v>2</v>
      </c>
      <c r="K6" s="24">
        <v>2</v>
      </c>
      <c r="L6" s="23">
        <v>0</v>
      </c>
      <c r="M6" s="23">
        <v>0</v>
      </c>
      <c r="N6" s="23">
        <v>21</v>
      </c>
      <c r="O6" s="23">
        <v>0</v>
      </c>
      <c r="P6" s="26"/>
      <c r="Q6" s="29"/>
      <c r="R6" s="11"/>
      <c r="S6" s="12"/>
      <c r="T6" s="12"/>
      <c r="U6" s="12"/>
      <c r="V6" s="12"/>
      <c r="W6" s="12"/>
      <c r="X6" s="12"/>
      <c r="Y6" s="12"/>
      <c r="Z6" s="12"/>
      <c r="AA6" s="12"/>
    </row>
    <row r="7" spans="1:27" s="9" customFormat="1" x14ac:dyDescent="0.2">
      <c r="A7" s="79"/>
      <c r="B7" s="56" t="s">
        <v>31</v>
      </c>
      <c r="C7" s="46" t="s">
        <v>13</v>
      </c>
      <c r="D7" s="23">
        <v>90</v>
      </c>
      <c r="E7" s="23">
        <v>90</v>
      </c>
      <c r="F7" s="24">
        <v>23</v>
      </c>
      <c r="G7" s="24">
        <v>5</v>
      </c>
      <c r="H7" s="24">
        <v>3</v>
      </c>
      <c r="I7" s="24">
        <v>58</v>
      </c>
      <c r="J7" s="24">
        <v>6</v>
      </c>
      <c r="K7" s="24">
        <v>2</v>
      </c>
      <c r="L7" s="23">
        <v>0</v>
      </c>
      <c r="M7" s="23">
        <v>0</v>
      </c>
      <c r="N7" s="23">
        <v>88</v>
      </c>
      <c r="O7" s="23">
        <v>0</v>
      </c>
      <c r="P7" s="26"/>
      <c r="Q7" s="29"/>
      <c r="R7" s="11"/>
      <c r="S7" s="12"/>
      <c r="T7" s="12"/>
      <c r="U7" s="12"/>
      <c r="V7" s="12"/>
      <c r="W7" s="12"/>
      <c r="X7" s="12"/>
      <c r="Y7" s="12"/>
      <c r="Z7" s="12"/>
      <c r="AA7" s="12"/>
    </row>
    <row r="8" spans="1:27" s="9" customFormat="1" ht="18.75" customHeight="1" x14ac:dyDescent="0.2">
      <c r="A8" s="79"/>
      <c r="B8" s="56" t="s">
        <v>30</v>
      </c>
      <c r="C8" s="46" t="s">
        <v>14</v>
      </c>
      <c r="D8" s="23">
        <v>120</v>
      </c>
      <c r="E8" s="23">
        <v>123</v>
      </c>
      <c r="F8" s="24">
        <v>30</v>
      </c>
      <c r="G8" s="24">
        <f t="shared" ref="G8" si="0">D8*5/100</f>
        <v>6</v>
      </c>
      <c r="H8" s="24">
        <v>4</v>
      </c>
      <c r="I8" s="24">
        <v>78</v>
      </c>
      <c r="J8" s="24">
        <v>8</v>
      </c>
      <c r="K8" s="24">
        <v>4</v>
      </c>
      <c r="L8" s="23">
        <v>0</v>
      </c>
      <c r="M8" s="23">
        <v>0</v>
      </c>
      <c r="N8" s="23">
        <v>119</v>
      </c>
      <c r="O8" s="23">
        <v>0</v>
      </c>
      <c r="P8" s="26"/>
      <c r="Q8" s="29"/>
      <c r="R8" s="11"/>
      <c r="S8" s="12"/>
      <c r="T8" s="12"/>
      <c r="U8" s="12"/>
      <c r="V8" s="12"/>
      <c r="W8" s="12"/>
      <c r="X8" s="12"/>
      <c r="Y8" s="12"/>
      <c r="Z8" s="12"/>
      <c r="AA8" s="12"/>
    </row>
    <row r="9" spans="1:27" s="9" customFormat="1" ht="18.75" customHeight="1" x14ac:dyDescent="0.2">
      <c r="A9" s="79"/>
      <c r="B9" s="56" t="s">
        <v>32</v>
      </c>
      <c r="C9" s="47" t="s">
        <v>15</v>
      </c>
      <c r="D9" s="23">
        <v>30</v>
      </c>
      <c r="E9" s="23">
        <v>30</v>
      </c>
      <c r="F9" s="24">
        <v>8</v>
      </c>
      <c r="G9" s="24">
        <v>2</v>
      </c>
      <c r="H9" s="24">
        <v>1</v>
      </c>
      <c r="I9" s="24">
        <v>19</v>
      </c>
      <c r="J9" s="24">
        <v>2</v>
      </c>
      <c r="K9" s="24">
        <v>1</v>
      </c>
      <c r="L9" s="23">
        <v>0</v>
      </c>
      <c r="M9" s="23">
        <v>0</v>
      </c>
      <c r="N9" s="23">
        <v>29</v>
      </c>
      <c r="O9" s="23">
        <v>0</v>
      </c>
      <c r="P9" s="26"/>
      <c r="Q9" s="29"/>
      <c r="R9" s="11"/>
      <c r="S9" s="12"/>
      <c r="T9" s="12"/>
      <c r="U9" s="12"/>
      <c r="V9" s="12"/>
      <c r="W9" s="12"/>
      <c r="X9" s="12"/>
      <c r="Y9" s="12"/>
      <c r="Z9" s="12"/>
      <c r="AA9" s="12"/>
    </row>
    <row r="10" spans="1:27" s="9" customFormat="1" x14ac:dyDescent="0.2">
      <c r="A10" s="70"/>
      <c r="B10" s="54"/>
      <c r="C10" s="47" t="s">
        <v>16</v>
      </c>
      <c r="D10" s="23">
        <v>360</v>
      </c>
      <c r="E10" s="23">
        <f t="shared" ref="E10:K10" si="1">SUM(E5:E9)</f>
        <v>315</v>
      </c>
      <c r="F10" s="24">
        <f t="shared" si="1"/>
        <v>92</v>
      </c>
      <c r="G10" s="24">
        <f t="shared" si="1"/>
        <v>20</v>
      </c>
      <c r="H10" s="24">
        <f t="shared" si="1"/>
        <v>12</v>
      </c>
      <c r="I10" s="24">
        <f t="shared" si="1"/>
        <v>232</v>
      </c>
      <c r="J10" s="24">
        <f t="shared" si="1"/>
        <v>24</v>
      </c>
      <c r="K10" s="24">
        <f t="shared" si="1"/>
        <v>13</v>
      </c>
      <c r="L10" s="23">
        <v>0</v>
      </c>
      <c r="M10" s="23">
        <v>0</v>
      </c>
      <c r="N10" s="23">
        <f>SUM(N5:N9)</f>
        <v>302</v>
      </c>
      <c r="O10" s="23">
        <v>0</v>
      </c>
      <c r="P10" s="57">
        <f>R5/R4*100</f>
        <v>8.7837837837837842</v>
      </c>
      <c r="Q10" s="29"/>
      <c r="R10" s="11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9" customFormat="1" x14ac:dyDescent="0.2">
      <c r="A11" s="64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R11" s="11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9" customFormat="1" ht="9.75" customHeight="1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R12" s="11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5" customFormat="1" ht="29.25" customHeight="1" x14ac:dyDescent="0.2">
      <c r="A13" s="63" t="s">
        <v>0</v>
      </c>
      <c r="B13" s="63" t="s">
        <v>1</v>
      </c>
      <c r="C13" s="63" t="s">
        <v>1</v>
      </c>
      <c r="D13" s="63" t="s">
        <v>2</v>
      </c>
      <c r="E13" s="63" t="s">
        <v>3</v>
      </c>
      <c r="F13" s="66" t="s">
        <v>4</v>
      </c>
      <c r="G13" s="80"/>
      <c r="H13" s="80"/>
      <c r="I13" s="80"/>
      <c r="J13" s="81"/>
      <c r="K13" s="66" t="s">
        <v>5</v>
      </c>
      <c r="L13" s="80"/>
      <c r="M13" s="80"/>
      <c r="N13" s="81"/>
      <c r="O13" s="14"/>
      <c r="P13" s="82" t="s">
        <v>6</v>
      </c>
      <c r="Q13" s="35"/>
      <c r="R13" s="35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9" customFormat="1" ht="29.25" customHeight="1" x14ac:dyDescent="0.2">
      <c r="A14" s="62"/>
      <c r="B14" s="73"/>
      <c r="C14" s="62"/>
      <c r="D14" s="62"/>
      <c r="E14" s="62"/>
      <c r="F14" s="21" t="s">
        <v>33</v>
      </c>
      <c r="G14" s="36" t="s">
        <v>7</v>
      </c>
      <c r="H14" s="36" t="s">
        <v>27</v>
      </c>
      <c r="I14" s="36" t="s">
        <v>8</v>
      </c>
      <c r="J14" s="36" t="s">
        <v>9</v>
      </c>
      <c r="K14" s="21" t="s">
        <v>33</v>
      </c>
      <c r="L14" s="36" t="s">
        <v>7</v>
      </c>
      <c r="M14" s="36" t="s">
        <v>27</v>
      </c>
      <c r="N14" s="36" t="s">
        <v>8</v>
      </c>
      <c r="O14" s="37" t="s">
        <v>9</v>
      </c>
      <c r="P14" s="83"/>
      <c r="Q14" s="38"/>
      <c r="R14" s="39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9" customFormat="1" x14ac:dyDescent="0.2">
      <c r="A15" s="63" t="s">
        <v>17</v>
      </c>
      <c r="B15" s="56" t="s">
        <v>29</v>
      </c>
      <c r="C15" s="22" t="s">
        <v>11</v>
      </c>
      <c r="D15" s="24">
        <v>90</v>
      </c>
      <c r="E15" s="24">
        <v>54</v>
      </c>
      <c r="F15" s="24">
        <v>23</v>
      </c>
      <c r="G15" s="24">
        <v>5</v>
      </c>
      <c r="H15" s="24">
        <v>3</v>
      </c>
      <c r="I15" s="24">
        <v>58</v>
      </c>
      <c r="J15" s="24">
        <v>6</v>
      </c>
      <c r="K15" s="24">
        <v>8</v>
      </c>
      <c r="L15" s="24">
        <v>3</v>
      </c>
      <c r="M15" s="23">
        <v>0</v>
      </c>
      <c r="N15" s="24">
        <v>43</v>
      </c>
      <c r="O15" s="40">
        <v>0</v>
      </c>
      <c r="P15" s="41"/>
      <c r="Q15" s="42" t="s">
        <v>25</v>
      </c>
      <c r="R15" s="11">
        <f>SUM(F20,G20,H20,J20)</f>
        <v>148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9" customFormat="1" x14ac:dyDescent="0.2">
      <c r="A16" s="61"/>
      <c r="B16" s="56" t="s">
        <v>28</v>
      </c>
      <c r="C16" s="22" t="s">
        <v>12</v>
      </c>
      <c r="D16" s="24">
        <v>30</v>
      </c>
      <c r="E16" s="24">
        <v>27</v>
      </c>
      <c r="F16" s="24">
        <v>8</v>
      </c>
      <c r="G16" s="24">
        <v>2</v>
      </c>
      <c r="H16" s="24">
        <v>1</v>
      </c>
      <c r="I16" s="24">
        <v>19</v>
      </c>
      <c r="J16" s="24">
        <v>2</v>
      </c>
      <c r="K16" s="24">
        <v>3</v>
      </c>
      <c r="L16" s="24">
        <v>4</v>
      </c>
      <c r="M16" s="23">
        <v>0</v>
      </c>
      <c r="N16" s="24">
        <v>20</v>
      </c>
      <c r="O16" s="40">
        <v>0</v>
      </c>
      <c r="P16" s="26"/>
      <c r="Q16" s="42" t="s">
        <v>21</v>
      </c>
      <c r="R16" s="11">
        <f>SUM(K20,L20,M20,O20)</f>
        <v>53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9" customFormat="1" ht="15" customHeight="1" x14ac:dyDescent="0.2">
      <c r="A17" s="61"/>
      <c r="B17" s="56" t="s">
        <v>31</v>
      </c>
      <c r="C17" s="22" t="s">
        <v>13</v>
      </c>
      <c r="D17" s="24">
        <v>90</v>
      </c>
      <c r="E17" s="24">
        <v>88</v>
      </c>
      <c r="F17" s="24">
        <v>23</v>
      </c>
      <c r="G17" s="24">
        <v>5</v>
      </c>
      <c r="H17" s="24">
        <v>3</v>
      </c>
      <c r="I17" s="24">
        <v>58</v>
      </c>
      <c r="J17" s="24">
        <v>6</v>
      </c>
      <c r="K17" s="24">
        <v>9</v>
      </c>
      <c r="L17" s="24">
        <v>2</v>
      </c>
      <c r="M17" s="23">
        <v>0</v>
      </c>
      <c r="N17" s="24">
        <v>77</v>
      </c>
      <c r="O17" s="40">
        <v>0</v>
      </c>
      <c r="P17" s="26"/>
      <c r="Q17" s="29"/>
      <c r="R17" s="20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9" customFormat="1" x14ac:dyDescent="0.2">
      <c r="A18" s="61"/>
      <c r="B18" s="56" t="s">
        <v>30</v>
      </c>
      <c r="C18" s="22" t="s">
        <v>14</v>
      </c>
      <c r="D18" s="24">
        <v>120</v>
      </c>
      <c r="E18" s="24">
        <v>120</v>
      </c>
      <c r="F18" s="24">
        <v>30</v>
      </c>
      <c r="G18" s="24">
        <f t="shared" ref="G18" si="2">D18*5/100</f>
        <v>6</v>
      </c>
      <c r="H18" s="24">
        <v>4</v>
      </c>
      <c r="I18" s="24">
        <v>78</v>
      </c>
      <c r="J18" s="24">
        <v>8</v>
      </c>
      <c r="K18" s="24">
        <v>13</v>
      </c>
      <c r="L18" s="24">
        <v>3</v>
      </c>
      <c r="M18" s="23">
        <v>0</v>
      </c>
      <c r="N18" s="24">
        <v>104</v>
      </c>
      <c r="O18" s="40">
        <v>0</v>
      </c>
      <c r="P18" s="26"/>
      <c r="Q18" s="29"/>
      <c r="R18" s="20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9" customFormat="1" x14ac:dyDescent="0.2">
      <c r="A19" s="61"/>
      <c r="B19" s="56" t="s">
        <v>32</v>
      </c>
      <c r="C19" s="23" t="s">
        <v>15</v>
      </c>
      <c r="D19" s="24">
        <v>30</v>
      </c>
      <c r="E19" s="24">
        <v>28</v>
      </c>
      <c r="F19" s="24">
        <v>8</v>
      </c>
      <c r="G19" s="24">
        <v>2</v>
      </c>
      <c r="H19" s="24">
        <v>1</v>
      </c>
      <c r="I19" s="24">
        <v>19</v>
      </c>
      <c r="J19" s="24">
        <v>2</v>
      </c>
      <c r="K19" s="24">
        <v>6</v>
      </c>
      <c r="L19" s="24">
        <v>2</v>
      </c>
      <c r="M19" s="23">
        <v>0</v>
      </c>
      <c r="N19" s="24">
        <v>20</v>
      </c>
      <c r="O19" s="40">
        <v>0</v>
      </c>
      <c r="P19" s="26"/>
      <c r="Q19" s="29"/>
      <c r="R19" s="20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9" customFormat="1" x14ac:dyDescent="0.2">
      <c r="A20" s="62"/>
      <c r="B20" s="54"/>
      <c r="C20" s="23" t="s">
        <v>16</v>
      </c>
      <c r="D20" s="24">
        <f>SUM(D15:D19)</f>
        <v>360</v>
      </c>
      <c r="E20" s="24">
        <f>SUM(E15:E19)</f>
        <v>317</v>
      </c>
      <c r="F20" s="24">
        <f>SUM(F15:F19)</f>
        <v>92</v>
      </c>
      <c r="G20" s="24">
        <f t="shared" ref="G20:L20" si="3">SUM(G15:G19)</f>
        <v>20</v>
      </c>
      <c r="H20" s="24">
        <f t="shared" si="3"/>
        <v>12</v>
      </c>
      <c r="I20" s="24">
        <f t="shared" si="3"/>
        <v>232</v>
      </c>
      <c r="J20" s="24">
        <f t="shared" si="3"/>
        <v>24</v>
      </c>
      <c r="K20" s="24">
        <f t="shared" si="3"/>
        <v>39</v>
      </c>
      <c r="L20" s="24">
        <f t="shared" si="3"/>
        <v>14</v>
      </c>
      <c r="M20" s="23">
        <v>0</v>
      </c>
      <c r="N20" s="24">
        <f>SUM(N15:N19)</f>
        <v>264</v>
      </c>
      <c r="O20" s="40">
        <v>0</v>
      </c>
      <c r="P20" s="57">
        <f>R16/R15*100</f>
        <v>35.810810810810814</v>
      </c>
      <c r="Q20" s="29"/>
      <c r="R20" s="20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9" customFormat="1" ht="9.75" customHeight="1" x14ac:dyDescent="0.2">
      <c r="A21" s="64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2"/>
      <c r="R21" s="11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9" customFormat="1" ht="9.75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12"/>
      <c r="R22" s="11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9" customFormat="1" ht="30" customHeight="1" x14ac:dyDescent="0.2">
      <c r="A23" s="60" t="s">
        <v>0</v>
      </c>
      <c r="B23" s="63" t="s">
        <v>1</v>
      </c>
      <c r="C23" s="60" t="s">
        <v>1</v>
      </c>
      <c r="D23" s="60" t="s">
        <v>2</v>
      </c>
      <c r="E23" s="60" t="s">
        <v>3</v>
      </c>
      <c r="F23" s="71" t="s">
        <v>4</v>
      </c>
      <c r="G23" s="67"/>
      <c r="H23" s="67"/>
      <c r="I23" s="67"/>
      <c r="J23" s="68"/>
      <c r="K23" s="71" t="s">
        <v>5</v>
      </c>
      <c r="L23" s="67"/>
      <c r="M23" s="67"/>
      <c r="N23" s="68"/>
      <c r="O23" s="18"/>
      <c r="P23" s="72" t="s">
        <v>6</v>
      </c>
      <c r="Q23" s="31"/>
      <c r="R23" s="11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9" customFormat="1" ht="30" customHeight="1" x14ac:dyDescent="0.2">
      <c r="A24" s="62"/>
      <c r="B24" s="73"/>
      <c r="C24" s="62"/>
      <c r="D24" s="62"/>
      <c r="E24" s="62"/>
      <c r="F24" s="21" t="s">
        <v>33</v>
      </c>
      <c r="G24" s="5" t="s">
        <v>7</v>
      </c>
      <c r="H24" s="5" t="s">
        <v>27</v>
      </c>
      <c r="I24" s="5" t="s">
        <v>8</v>
      </c>
      <c r="J24" s="5" t="s">
        <v>9</v>
      </c>
      <c r="K24" s="21" t="s">
        <v>33</v>
      </c>
      <c r="L24" s="5" t="s">
        <v>7</v>
      </c>
      <c r="M24" s="5" t="s">
        <v>27</v>
      </c>
      <c r="N24" s="5" t="s">
        <v>8</v>
      </c>
      <c r="O24" s="6" t="s">
        <v>9</v>
      </c>
      <c r="P24" s="70"/>
      <c r="Q24" s="31"/>
      <c r="R24" s="11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9" customFormat="1" ht="15" customHeight="1" x14ac:dyDescent="0.2">
      <c r="A25" s="60" t="s">
        <v>18</v>
      </c>
      <c r="B25" s="56" t="s">
        <v>29</v>
      </c>
      <c r="C25" s="13" t="s">
        <v>11</v>
      </c>
      <c r="D25" s="4">
        <v>90</v>
      </c>
      <c r="E25" s="4">
        <v>55</v>
      </c>
      <c r="F25" s="24">
        <v>23</v>
      </c>
      <c r="G25" s="24">
        <v>5</v>
      </c>
      <c r="H25" s="24">
        <v>3</v>
      </c>
      <c r="I25" s="24">
        <v>58</v>
      </c>
      <c r="J25" s="24">
        <v>6</v>
      </c>
      <c r="K25" s="24">
        <v>13</v>
      </c>
      <c r="L25" s="24">
        <v>2</v>
      </c>
      <c r="M25" s="23">
        <v>0</v>
      </c>
      <c r="N25" s="4">
        <v>40</v>
      </c>
      <c r="O25" s="17">
        <v>0</v>
      </c>
      <c r="P25" s="16"/>
      <c r="Q25" s="28" t="s">
        <v>25</v>
      </c>
      <c r="R25" s="11">
        <f>SUM(F30,G30,H30,J30)</f>
        <v>148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9" customFormat="1" x14ac:dyDescent="0.2">
      <c r="A26" s="61"/>
      <c r="B26" s="56" t="s">
        <v>28</v>
      </c>
      <c r="C26" s="13" t="s">
        <v>12</v>
      </c>
      <c r="D26" s="4">
        <v>30</v>
      </c>
      <c r="E26" s="4">
        <v>30</v>
      </c>
      <c r="F26" s="24">
        <v>8</v>
      </c>
      <c r="G26" s="24">
        <v>2</v>
      </c>
      <c r="H26" s="24">
        <v>1</v>
      </c>
      <c r="I26" s="24">
        <v>19</v>
      </c>
      <c r="J26" s="24">
        <v>2</v>
      </c>
      <c r="K26" s="24">
        <v>11</v>
      </c>
      <c r="L26" s="24">
        <v>4</v>
      </c>
      <c r="M26" s="23">
        <v>0</v>
      </c>
      <c r="N26" s="4">
        <v>15</v>
      </c>
      <c r="O26" s="17">
        <v>0</v>
      </c>
      <c r="P26" s="16"/>
      <c r="Q26" s="28" t="s">
        <v>21</v>
      </c>
      <c r="R26" s="11">
        <f>SUM(K30,L30,M30,O30)</f>
        <v>96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9" customFormat="1" x14ac:dyDescent="0.2">
      <c r="A27" s="61"/>
      <c r="B27" s="56" t="s">
        <v>31</v>
      </c>
      <c r="C27" s="13" t="s">
        <v>13</v>
      </c>
      <c r="D27" s="4">
        <v>90</v>
      </c>
      <c r="E27" s="24">
        <v>72</v>
      </c>
      <c r="F27" s="24">
        <v>23</v>
      </c>
      <c r="G27" s="24">
        <v>5</v>
      </c>
      <c r="H27" s="24">
        <v>3</v>
      </c>
      <c r="I27" s="24">
        <v>58</v>
      </c>
      <c r="J27" s="24">
        <v>6</v>
      </c>
      <c r="K27" s="24">
        <v>16</v>
      </c>
      <c r="L27" s="24">
        <v>9</v>
      </c>
      <c r="M27" s="23">
        <v>0</v>
      </c>
      <c r="N27" s="4">
        <v>47</v>
      </c>
      <c r="O27" s="17">
        <v>0</v>
      </c>
      <c r="P27" s="16"/>
      <c r="Q27" s="32"/>
      <c r="R27" s="11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9" customFormat="1" x14ac:dyDescent="0.2">
      <c r="A28" s="61"/>
      <c r="B28" s="56" t="s">
        <v>30</v>
      </c>
      <c r="C28" s="13" t="s">
        <v>14</v>
      </c>
      <c r="D28" s="4">
        <v>120</v>
      </c>
      <c r="E28" s="4">
        <v>120</v>
      </c>
      <c r="F28" s="24">
        <v>30</v>
      </c>
      <c r="G28" s="24">
        <f t="shared" ref="G28" si="4">D28*5/100</f>
        <v>6</v>
      </c>
      <c r="H28" s="24">
        <v>4</v>
      </c>
      <c r="I28" s="24">
        <v>78</v>
      </c>
      <c r="J28" s="24">
        <v>8</v>
      </c>
      <c r="K28" s="24">
        <v>25</v>
      </c>
      <c r="L28" s="24">
        <v>13</v>
      </c>
      <c r="M28" s="23">
        <v>0</v>
      </c>
      <c r="N28" s="4">
        <v>82</v>
      </c>
      <c r="O28" s="17">
        <v>0</v>
      </c>
      <c r="P28" s="16"/>
      <c r="Q28" s="32"/>
      <c r="R28" s="11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9" customFormat="1" x14ac:dyDescent="0.2">
      <c r="A29" s="61"/>
      <c r="B29" s="56" t="s">
        <v>32</v>
      </c>
      <c r="C29" s="7" t="s">
        <v>15</v>
      </c>
      <c r="D29" s="4">
        <v>30</v>
      </c>
      <c r="E29" s="4">
        <v>20</v>
      </c>
      <c r="F29" s="24">
        <v>8</v>
      </c>
      <c r="G29" s="24">
        <v>2</v>
      </c>
      <c r="H29" s="24">
        <v>1</v>
      </c>
      <c r="I29" s="24">
        <v>19</v>
      </c>
      <c r="J29" s="24">
        <v>2</v>
      </c>
      <c r="K29" s="24">
        <v>2</v>
      </c>
      <c r="L29" s="24">
        <v>1</v>
      </c>
      <c r="M29" s="23">
        <v>0</v>
      </c>
      <c r="N29" s="4">
        <v>17</v>
      </c>
      <c r="O29" s="17">
        <v>0</v>
      </c>
      <c r="P29" s="16"/>
      <c r="Q29" s="32"/>
      <c r="R29" s="11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9" customFormat="1" x14ac:dyDescent="0.2">
      <c r="A30" s="62"/>
      <c r="B30" s="54"/>
      <c r="C30" s="7" t="s">
        <v>16</v>
      </c>
      <c r="D30" s="4">
        <f>SUM(D25:D29)</f>
        <v>360</v>
      </c>
      <c r="E30" s="4">
        <f>SUM(E25:E29)</f>
        <v>297</v>
      </c>
      <c r="F30" s="4">
        <f>SUM(F25:F29)</f>
        <v>92</v>
      </c>
      <c r="G30" s="4">
        <f t="shared" ref="G30:L30" si="5">SUM(G25:G29)</f>
        <v>20</v>
      </c>
      <c r="H30" s="4">
        <f t="shared" si="5"/>
        <v>12</v>
      </c>
      <c r="I30" s="4">
        <f t="shared" si="5"/>
        <v>232</v>
      </c>
      <c r="J30" s="4">
        <f>SUM(J25:J29)</f>
        <v>24</v>
      </c>
      <c r="K30" s="24">
        <f t="shared" si="5"/>
        <v>67</v>
      </c>
      <c r="L30" s="24">
        <f t="shared" si="5"/>
        <v>29</v>
      </c>
      <c r="M30" s="23">
        <v>0</v>
      </c>
      <c r="N30" s="4">
        <f>SUM(N25:N29)</f>
        <v>201</v>
      </c>
      <c r="O30" s="17">
        <v>0</v>
      </c>
      <c r="P30" s="58">
        <f>R26/R25*100</f>
        <v>64.86486486486487</v>
      </c>
      <c r="Q30" s="33"/>
      <c r="R30" s="11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9" customFormat="1" ht="9.75" customHeight="1" x14ac:dyDescent="0.2">
      <c r="A31" s="64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12"/>
      <c r="R31" s="11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9" customFormat="1" ht="9.75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12"/>
      <c r="R32" s="11"/>
      <c r="S32" s="12"/>
      <c r="T32" s="12"/>
      <c r="U32" s="12"/>
      <c r="V32" s="12"/>
      <c r="W32" s="12"/>
      <c r="X32" s="12"/>
      <c r="Y32" s="12"/>
      <c r="Z32" s="12"/>
      <c r="AA32" s="12"/>
    </row>
    <row r="33" spans="1:27" s="9" customFormat="1" ht="36" customHeight="1" x14ac:dyDescent="0.2">
      <c r="A33" s="63" t="s">
        <v>0</v>
      </c>
      <c r="B33" s="63" t="s">
        <v>1</v>
      </c>
      <c r="C33" s="63" t="s">
        <v>1</v>
      </c>
      <c r="D33" s="63" t="s">
        <v>2</v>
      </c>
      <c r="E33" s="63" t="s">
        <v>3</v>
      </c>
      <c r="F33" s="66" t="s">
        <v>4</v>
      </c>
      <c r="G33" s="67"/>
      <c r="H33" s="67"/>
      <c r="I33" s="67"/>
      <c r="J33" s="68"/>
      <c r="K33" s="66" t="s">
        <v>5</v>
      </c>
      <c r="L33" s="67"/>
      <c r="M33" s="67"/>
      <c r="N33" s="68"/>
      <c r="O33" s="18"/>
      <c r="P33" s="69" t="s">
        <v>6</v>
      </c>
      <c r="Q33" s="27"/>
      <c r="R33" s="20"/>
      <c r="S33" s="12"/>
      <c r="T33" s="12"/>
      <c r="U33" s="12"/>
      <c r="V33" s="12"/>
      <c r="W33" s="12"/>
      <c r="X33" s="12"/>
      <c r="Y33" s="12"/>
      <c r="Z33" s="12"/>
      <c r="AA33" s="12"/>
    </row>
    <row r="34" spans="1:27" s="9" customFormat="1" ht="36" customHeight="1" x14ac:dyDescent="0.2">
      <c r="A34" s="62"/>
      <c r="B34" s="73"/>
      <c r="C34" s="62"/>
      <c r="D34" s="62"/>
      <c r="E34" s="62"/>
      <c r="F34" s="21" t="s">
        <v>33</v>
      </c>
      <c r="G34" s="36" t="s">
        <v>7</v>
      </c>
      <c r="H34" s="36" t="s">
        <v>27</v>
      </c>
      <c r="I34" s="36" t="s">
        <v>8</v>
      </c>
      <c r="J34" s="36" t="s">
        <v>9</v>
      </c>
      <c r="K34" s="21" t="s">
        <v>33</v>
      </c>
      <c r="L34" s="36" t="s">
        <v>7</v>
      </c>
      <c r="M34" s="36" t="s">
        <v>27</v>
      </c>
      <c r="N34" s="36" t="s">
        <v>8</v>
      </c>
      <c r="O34" s="21" t="s">
        <v>9</v>
      </c>
      <c r="P34" s="70"/>
      <c r="Q34" s="27"/>
      <c r="R34" s="20"/>
      <c r="S34" s="12"/>
      <c r="T34" s="12"/>
      <c r="U34" s="12"/>
      <c r="V34" s="12"/>
      <c r="W34" s="12"/>
      <c r="X34" s="12"/>
      <c r="Y34" s="12"/>
      <c r="Z34" s="12"/>
      <c r="AA34" s="12"/>
    </row>
    <row r="35" spans="1:27" s="9" customFormat="1" x14ac:dyDescent="0.2">
      <c r="A35" s="63" t="s">
        <v>19</v>
      </c>
      <c r="B35" s="56" t="s">
        <v>29</v>
      </c>
      <c r="C35" s="22" t="s">
        <v>11</v>
      </c>
      <c r="D35" s="24">
        <v>90</v>
      </c>
      <c r="E35" s="24">
        <v>59</v>
      </c>
      <c r="F35" s="24">
        <v>23</v>
      </c>
      <c r="G35" s="24">
        <v>5</v>
      </c>
      <c r="H35" s="24">
        <v>3</v>
      </c>
      <c r="I35" s="24">
        <v>58</v>
      </c>
      <c r="J35" s="24">
        <v>6</v>
      </c>
      <c r="K35" s="24">
        <v>14</v>
      </c>
      <c r="L35" s="24">
        <v>2</v>
      </c>
      <c r="M35" s="23">
        <v>0</v>
      </c>
      <c r="N35" s="24">
        <v>43</v>
      </c>
      <c r="O35" s="40">
        <v>0</v>
      </c>
      <c r="P35" s="26"/>
      <c r="Q35" s="52"/>
      <c r="R35" s="20"/>
      <c r="S35" s="12"/>
      <c r="T35" s="12"/>
      <c r="U35" s="12"/>
      <c r="V35" s="12"/>
      <c r="W35" s="12"/>
      <c r="X35" s="12"/>
      <c r="Y35" s="12"/>
      <c r="Z35" s="12"/>
      <c r="AA35" s="12"/>
    </row>
    <row r="36" spans="1:27" s="9" customFormat="1" x14ac:dyDescent="0.2">
      <c r="A36" s="61"/>
      <c r="B36" s="56" t="s">
        <v>28</v>
      </c>
      <c r="C36" s="22" t="s">
        <v>12</v>
      </c>
      <c r="D36" s="24">
        <v>30</v>
      </c>
      <c r="E36" s="24">
        <v>21</v>
      </c>
      <c r="F36" s="24">
        <v>8</v>
      </c>
      <c r="G36" s="24">
        <v>2</v>
      </c>
      <c r="H36" s="24">
        <v>1</v>
      </c>
      <c r="I36" s="24">
        <v>19</v>
      </c>
      <c r="J36" s="24">
        <v>2</v>
      </c>
      <c r="K36" s="24">
        <v>4</v>
      </c>
      <c r="L36" s="24">
        <v>1</v>
      </c>
      <c r="M36" s="23">
        <v>0</v>
      </c>
      <c r="N36" s="24">
        <v>24</v>
      </c>
      <c r="O36" s="40">
        <v>0</v>
      </c>
      <c r="P36" s="26"/>
      <c r="Q36" s="42" t="s">
        <v>25</v>
      </c>
      <c r="R36" s="20">
        <f>SUM(F40,G40,H40,J40)</f>
        <v>137</v>
      </c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9" customFormat="1" x14ac:dyDescent="0.2">
      <c r="A37" s="61"/>
      <c r="B37" s="56" t="s">
        <v>31</v>
      </c>
      <c r="C37" s="22" t="s">
        <v>13</v>
      </c>
      <c r="D37" s="24">
        <v>90</v>
      </c>
      <c r="E37" s="24">
        <v>47</v>
      </c>
      <c r="F37" s="24">
        <v>23</v>
      </c>
      <c r="G37" s="24">
        <v>5</v>
      </c>
      <c r="H37" s="24">
        <v>3</v>
      </c>
      <c r="I37" s="24">
        <v>58</v>
      </c>
      <c r="J37" s="24">
        <v>6</v>
      </c>
      <c r="K37" s="24">
        <v>0</v>
      </c>
      <c r="L37" s="24">
        <v>0</v>
      </c>
      <c r="M37" s="23">
        <v>0</v>
      </c>
      <c r="N37" s="24">
        <v>41</v>
      </c>
      <c r="O37" s="40">
        <v>0</v>
      </c>
      <c r="P37" s="26"/>
      <c r="Q37" s="42" t="s">
        <v>21</v>
      </c>
      <c r="R37" s="20">
        <f>SUM(K40,L40,M40,O40)</f>
        <v>24</v>
      </c>
      <c r="S37" s="12"/>
      <c r="T37" s="12"/>
      <c r="U37" s="12"/>
      <c r="V37" s="12"/>
      <c r="W37" s="12"/>
      <c r="X37" s="12"/>
      <c r="Y37" s="12"/>
      <c r="Z37" s="12"/>
      <c r="AA37" s="12"/>
    </row>
    <row r="38" spans="1:27" s="9" customFormat="1" x14ac:dyDescent="0.2">
      <c r="A38" s="61"/>
      <c r="B38" s="56" t="s">
        <v>30</v>
      </c>
      <c r="C38" s="22" t="s">
        <v>14</v>
      </c>
      <c r="D38" s="24">
        <v>90</v>
      </c>
      <c r="E38" s="24">
        <v>51</v>
      </c>
      <c r="F38" s="24">
        <v>23</v>
      </c>
      <c r="G38" s="24">
        <v>5</v>
      </c>
      <c r="H38" s="24">
        <v>3</v>
      </c>
      <c r="I38" s="24">
        <v>58</v>
      </c>
      <c r="J38" s="24">
        <v>6</v>
      </c>
      <c r="K38" s="24">
        <v>2</v>
      </c>
      <c r="L38" s="24">
        <v>1</v>
      </c>
      <c r="M38" s="23">
        <v>0</v>
      </c>
      <c r="N38" s="24">
        <v>48</v>
      </c>
      <c r="O38" s="40">
        <v>0</v>
      </c>
      <c r="P38" s="26"/>
      <c r="Q38" s="52"/>
      <c r="R38" s="20"/>
      <c r="S38" s="12"/>
      <c r="T38" s="12"/>
      <c r="U38" s="12"/>
      <c r="V38" s="12"/>
      <c r="W38" s="12"/>
      <c r="X38" s="12"/>
      <c r="Y38" s="12"/>
      <c r="Z38" s="12"/>
      <c r="AA38" s="12"/>
    </row>
    <row r="39" spans="1:27" s="9" customFormat="1" x14ac:dyDescent="0.2">
      <c r="A39" s="61"/>
      <c r="B39" s="56" t="s">
        <v>32</v>
      </c>
      <c r="C39" s="22" t="s">
        <v>24</v>
      </c>
      <c r="D39" s="24">
        <v>30</v>
      </c>
      <c r="E39" s="24">
        <v>20</v>
      </c>
      <c r="F39" s="24">
        <v>8</v>
      </c>
      <c r="G39" s="24">
        <v>2</v>
      </c>
      <c r="H39" s="24">
        <v>1</v>
      </c>
      <c r="I39" s="24">
        <v>19</v>
      </c>
      <c r="J39" s="24">
        <v>2</v>
      </c>
      <c r="K39" s="24">
        <v>0</v>
      </c>
      <c r="L39" s="24">
        <v>0</v>
      </c>
      <c r="M39" s="23">
        <v>0</v>
      </c>
      <c r="N39" s="24">
        <v>18</v>
      </c>
      <c r="O39" s="40">
        <v>0</v>
      </c>
      <c r="P39" s="26"/>
      <c r="Q39" s="52"/>
      <c r="R39" s="20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9" customFormat="1" x14ac:dyDescent="0.2">
      <c r="A40" s="62"/>
      <c r="B40" s="54"/>
      <c r="C40" s="23" t="s">
        <v>16</v>
      </c>
      <c r="D40" s="24">
        <f t="shared" ref="D40:J40" si="6">SUM(D35:D39)</f>
        <v>330</v>
      </c>
      <c r="E40" s="24">
        <f t="shared" si="6"/>
        <v>198</v>
      </c>
      <c r="F40" s="24">
        <f t="shared" si="6"/>
        <v>85</v>
      </c>
      <c r="G40" s="24">
        <f t="shared" si="6"/>
        <v>19</v>
      </c>
      <c r="H40" s="24">
        <f t="shared" si="6"/>
        <v>11</v>
      </c>
      <c r="I40" s="24">
        <f t="shared" si="6"/>
        <v>212</v>
      </c>
      <c r="J40" s="24">
        <f t="shared" si="6"/>
        <v>22</v>
      </c>
      <c r="K40" s="24">
        <f>SUM(K35:K39)</f>
        <v>20</v>
      </c>
      <c r="L40" s="24">
        <f>SUM(L35:L39)</f>
        <v>4</v>
      </c>
      <c r="M40" s="23">
        <v>0</v>
      </c>
      <c r="N40" s="24">
        <f>SUM(N35:N39)</f>
        <v>174</v>
      </c>
      <c r="O40" s="40">
        <v>0</v>
      </c>
      <c r="P40" s="57">
        <f>R37/R36*100</f>
        <v>17.518248175182482</v>
      </c>
      <c r="Q40" s="52"/>
      <c r="R40" s="20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9" customFormat="1" ht="9.75" customHeight="1" x14ac:dyDescent="0.2">
      <c r="A41" s="64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12"/>
      <c r="R41" s="11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9" customFormat="1" ht="9.75" customHeight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12"/>
      <c r="R42" s="11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9" customFormat="1" ht="31.5" customHeight="1" x14ac:dyDescent="0.2">
      <c r="A43" s="60" t="s">
        <v>0</v>
      </c>
      <c r="B43" s="63" t="s">
        <v>1</v>
      </c>
      <c r="C43" s="60" t="s">
        <v>1</v>
      </c>
      <c r="D43" s="60" t="s">
        <v>2</v>
      </c>
      <c r="E43" s="60" t="s">
        <v>3</v>
      </c>
      <c r="F43" s="71" t="s">
        <v>4</v>
      </c>
      <c r="G43" s="67"/>
      <c r="H43" s="67"/>
      <c r="I43" s="67"/>
      <c r="J43" s="68"/>
      <c r="K43" s="71" t="s">
        <v>5</v>
      </c>
      <c r="L43" s="67"/>
      <c r="M43" s="67"/>
      <c r="N43" s="68"/>
      <c r="O43" s="18"/>
      <c r="P43" s="72" t="s">
        <v>6</v>
      </c>
      <c r="Q43" s="31"/>
      <c r="R43" s="11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9" customFormat="1" ht="31.5" customHeight="1" x14ac:dyDescent="0.2">
      <c r="A44" s="62"/>
      <c r="B44" s="73"/>
      <c r="C44" s="62"/>
      <c r="D44" s="62"/>
      <c r="E44" s="62"/>
      <c r="F44" s="21" t="s">
        <v>33</v>
      </c>
      <c r="G44" s="5" t="s">
        <v>7</v>
      </c>
      <c r="H44" s="5" t="s">
        <v>27</v>
      </c>
      <c r="I44" s="5" t="s">
        <v>8</v>
      </c>
      <c r="J44" s="5" t="s">
        <v>9</v>
      </c>
      <c r="K44" s="21" t="s">
        <v>33</v>
      </c>
      <c r="L44" s="5" t="s">
        <v>7</v>
      </c>
      <c r="M44" s="5" t="s">
        <v>27</v>
      </c>
      <c r="N44" s="5" t="s">
        <v>8</v>
      </c>
      <c r="O44" s="6" t="s">
        <v>9</v>
      </c>
      <c r="P44" s="70"/>
      <c r="Q44" s="31"/>
      <c r="R44" s="11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9" customFormat="1" x14ac:dyDescent="0.2">
      <c r="A45" s="60" t="s">
        <v>20</v>
      </c>
      <c r="B45" s="56" t="s">
        <v>29</v>
      </c>
      <c r="C45" s="13" t="s">
        <v>11</v>
      </c>
      <c r="D45" s="4">
        <v>90</v>
      </c>
      <c r="E45" s="4">
        <v>54</v>
      </c>
      <c r="F45" s="24">
        <v>23</v>
      </c>
      <c r="G45" s="24">
        <v>5</v>
      </c>
      <c r="H45" s="24">
        <v>3</v>
      </c>
      <c r="I45" s="24">
        <v>58</v>
      </c>
      <c r="J45" s="24">
        <v>6</v>
      </c>
      <c r="K45" s="4">
        <v>8</v>
      </c>
      <c r="L45" s="4">
        <v>1</v>
      </c>
      <c r="M45" s="23">
        <v>0</v>
      </c>
      <c r="N45" s="4">
        <v>45</v>
      </c>
      <c r="O45" s="17">
        <v>0</v>
      </c>
      <c r="P45" s="16"/>
      <c r="Q45" s="28" t="s">
        <v>25</v>
      </c>
      <c r="R45" s="11">
        <f>SUM(F49,G49,H49,J49)</f>
        <v>124</v>
      </c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9" customFormat="1" x14ac:dyDescent="0.2">
      <c r="A46" s="61"/>
      <c r="B46" s="56" t="s">
        <v>28</v>
      </c>
      <c r="C46" s="13" t="s">
        <v>12</v>
      </c>
      <c r="D46" s="4">
        <v>30</v>
      </c>
      <c r="E46" s="4">
        <v>9</v>
      </c>
      <c r="F46" s="24">
        <v>8</v>
      </c>
      <c r="G46" s="24">
        <v>2</v>
      </c>
      <c r="H46" s="24">
        <v>1</v>
      </c>
      <c r="I46" s="24">
        <v>19</v>
      </c>
      <c r="J46" s="24">
        <v>2</v>
      </c>
      <c r="K46" s="4">
        <v>3</v>
      </c>
      <c r="L46" s="4">
        <v>1</v>
      </c>
      <c r="M46" s="23">
        <v>0</v>
      </c>
      <c r="N46" s="4">
        <v>5</v>
      </c>
      <c r="O46" s="17">
        <v>0</v>
      </c>
      <c r="P46" s="16"/>
      <c r="Q46" s="28" t="s">
        <v>21</v>
      </c>
      <c r="R46" s="11">
        <f>SUM(K49,L49,M49,O49)</f>
        <v>50</v>
      </c>
      <c r="S46" s="12"/>
      <c r="T46" s="12"/>
      <c r="U46" s="12"/>
      <c r="V46" s="12"/>
      <c r="W46" s="12"/>
      <c r="X46" s="12"/>
      <c r="Y46" s="12"/>
      <c r="Z46" s="12"/>
      <c r="AA46" s="12"/>
    </row>
    <row r="47" spans="1:27" s="9" customFormat="1" x14ac:dyDescent="0.2">
      <c r="A47" s="61"/>
      <c r="B47" s="56" t="s">
        <v>31</v>
      </c>
      <c r="C47" s="13" t="s">
        <v>13</v>
      </c>
      <c r="D47" s="4">
        <v>90</v>
      </c>
      <c r="E47" s="4">
        <v>50</v>
      </c>
      <c r="F47" s="24">
        <v>23</v>
      </c>
      <c r="G47" s="24">
        <v>5</v>
      </c>
      <c r="H47" s="24">
        <v>3</v>
      </c>
      <c r="I47" s="24">
        <v>58</v>
      </c>
      <c r="J47" s="24">
        <v>6</v>
      </c>
      <c r="K47" s="4">
        <v>12</v>
      </c>
      <c r="L47" s="4">
        <v>2</v>
      </c>
      <c r="M47" s="23">
        <v>0</v>
      </c>
      <c r="N47" s="4">
        <v>36</v>
      </c>
      <c r="O47" s="17">
        <v>0</v>
      </c>
      <c r="P47" s="16"/>
      <c r="Q47" s="30"/>
      <c r="R47" s="11"/>
      <c r="S47" s="12"/>
      <c r="T47" s="12"/>
      <c r="U47" s="12"/>
      <c r="V47" s="12"/>
      <c r="W47" s="12"/>
      <c r="X47" s="12"/>
      <c r="Y47" s="12"/>
      <c r="Z47" s="12"/>
      <c r="AA47" s="12"/>
    </row>
    <row r="48" spans="1:27" s="9" customFormat="1" x14ac:dyDescent="0.2">
      <c r="A48" s="61"/>
      <c r="B48" s="56" t="s">
        <v>30</v>
      </c>
      <c r="C48" s="13" t="s">
        <v>14</v>
      </c>
      <c r="D48" s="4">
        <v>90</v>
      </c>
      <c r="E48" s="4">
        <v>73</v>
      </c>
      <c r="F48" s="24">
        <v>23</v>
      </c>
      <c r="G48" s="24">
        <v>5</v>
      </c>
      <c r="H48" s="24">
        <v>3</v>
      </c>
      <c r="I48" s="24">
        <v>58</v>
      </c>
      <c r="J48" s="24">
        <v>6</v>
      </c>
      <c r="K48" s="4">
        <v>19</v>
      </c>
      <c r="L48" s="4">
        <v>4</v>
      </c>
      <c r="M48" s="23">
        <v>0</v>
      </c>
      <c r="N48" s="4">
        <v>50</v>
      </c>
      <c r="O48" s="17">
        <v>0</v>
      </c>
      <c r="P48" s="16"/>
      <c r="Q48" s="30"/>
      <c r="R48" s="11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9" customFormat="1" x14ac:dyDescent="0.2">
      <c r="A49" s="62"/>
      <c r="B49" s="56"/>
      <c r="C49" s="7" t="s">
        <v>16</v>
      </c>
      <c r="D49" s="4">
        <f t="shared" ref="D49:K49" si="7">SUM(D45:D48)</f>
        <v>300</v>
      </c>
      <c r="E49" s="4">
        <f t="shared" si="7"/>
        <v>186</v>
      </c>
      <c r="F49" s="24">
        <f t="shared" si="7"/>
        <v>77</v>
      </c>
      <c r="G49" s="4">
        <f t="shared" si="7"/>
        <v>17</v>
      </c>
      <c r="H49" s="4">
        <f t="shared" si="7"/>
        <v>10</v>
      </c>
      <c r="I49" s="4">
        <f t="shared" si="7"/>
        <v>193</v>
      </c>
      <c r="J49" s="4">
        <f t="shared" si="7"/>
        <v>20</v>
      </c>
      <c r="K49" s="4">
        <f t="shared" si="7"/>
        <v>42</v>
      </c>
      <c r="L49" s="4">
        <f>SUM(L45:L48)</f>
        <v>8</v>
      </c>
      <c r="M49" s="23">
        <v>0</v>
      </c>
      <c r="N49" s="4">
        <f>SUM(N45:N48)</f>
        <v>136</v>
      </c>
      <c r="O49" s="17">
        <v>0</v>
      </c>
      <c r="P49" s="58">
        <f>R46/R45*100</f>
        <v>40.322580645161288</v>
      </c>
      <c r="Q49" s="30"/>
      <c r="R49" s="11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44" customFormat="1" x14ac:dyDescent="0.2">
      <c r="A50" s="48"/>
      <c r="B50" s="55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49"/>
      <c r="Q50" s="51"/>
      <c r="R50" s="49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9" customFormat="1" ht="24" x14ac:dyDescent="0.2">
      <c r="A51" s="8"/>
      <c r="B51" s="25" t="s">
        <v>23</v>
      </c>
      <c r="C51" s="11">
        <f>SUM(R4,R15,R25,R36,R45)</f>
        <v>705</v>
      </c>
      <c r="D51" s="8"/>
      <c r="E51" s="8"/>
      <c r="F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s="9" customFormat="1" ht="24" x14ac:dyDescent="0.2">
      <c r="A52" s="8"/>
      <c r="B52" s="25" t="s">
        <v>21</v>
      </c>
      <c r="C52" s="11">
        <f>SUM(R5,R16,R26,R37,R46)</f>
        <v>236</v>
      </c>
      <c r="D52" s="8"/>
      <c r="E52" s="8"/>
      <c r="F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s="9" customFormat="1" x14ac:dyDescent="0.2">
      <c r="A53" s="8"/>
      <c r="B53" s="25" t="s">
        <v>22</v>
      </c>
      <c r="C53" s="59">
        <f>C52/C51*100</f>
        <v>33.475177304964539</v>
      </c>
      <c r="D53" s="8"/>
      <c r="E53" s="8"/>
      <c r="F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s="9" customFormat="1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s="9" customFormat="1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s="9" customFormat="1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s="9" customFormat="1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s="9" customFormat="1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s="9" customFormat="1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s="9" customFormat="1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s="9" customFormat="1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9" customFormat="1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9" customFormat="1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s="9" customFormat="1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9" customFormat="1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9" customFormat="1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9" customFormat="1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s="9" customFormat="1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s="9" customFormat="1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9" customFormat="1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9" customFormat="1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s="9" customFormat="1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9" customFormat="1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s="9" customFormat="1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s="9" customFormat="1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9" customFormat="1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s="9" customFormat="1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s="9" customFormat="1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s="9" customFormat="1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s="9" customFormat="1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s="9" customFormat="1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s="9" customFormat="1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s="9" customFormat="1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s="9" customFormat="1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s="9" customFormat="1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s="9" customFormat="1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9" customFormat="1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9" customFormat="1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s="9" customFormat="1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s="9" customFormat="1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s="9" customFormat="1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s="9" customFormat="1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s="9" customFormat="1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s="9" customFormat="1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s="9" customFormat="1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s="9" customFormat="1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s="9" customFormat="1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9" customFormat="1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s="9" customFormat="1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s="9" customFormat="1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9" customFormat="1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9" customFormat="1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9" customFormat="1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9" customFormat="1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9" customFormat="1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9" customFormat="1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9" customFormat="1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9" customFormat="1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9" customFormat="1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9" customFormat="1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9" customFormat="1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9" customFormat="1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9" customFormat="1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9" customFormat="1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9" customFormat="1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9" customFormat="1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9" customFormat="1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9" customFormat="1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9" customFormat="1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9" customFormat="1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9" customFormat="1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9" customFormat="1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9" customFormat="1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9" customFormat="1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9" customFormat="1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9" customFormat="1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9" customFormat="1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9" customFormat="1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9" customFormat="1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9" customFormat="1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9" customFormat="1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9" customFormat="1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9" customFormat="1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9" customFormat="1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9" customFormat="1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9" customFormat="1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9" customFormat="1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9" customFormat="1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9" customFormat="1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9" customFormat="1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9" customFormat="1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9" customFormat="1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9" customFormat="1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9" customFormat="1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9" customFormat="1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9" customFormat="1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9" customFormat="1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9" customFormat="1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9" customFormat="1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9" customFormat="1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9" customFormat="1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9" customFormat="1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s="9" customFormat="1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s="9" customFormat="1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s="9" customFormat="1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9" customFormat="1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s="9" customFormat="1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s="9" customFormat="1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s="9" customFormat="1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s="9" customFormat="1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9" customFormat="1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s="9" customFormat="1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s="9" customFormat="1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s="9" customFormat="1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s="9" customFormat="1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s="9" customFormat="1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s="9" customFormat="1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s="9" customFormat="1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s="9" customFormat="1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s="9" customFormat="1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s="9" customFormat="1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s="9" customFormat="1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s="9" customFormat="1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s="9" customFormat="1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s="9" customFormat="1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s="9" customFormat="1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s="9" customFormat="1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s="9" customFormat="1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s="9" customFormat="1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s="9" customFormat="1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s="9" customFormat="1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s="9" customFormat="1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s="9" customFormat="1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s="9" customFormat="1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s="9" customFormat="1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s="9" customFormat="1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s="9" customFormat="1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s="9" customFormat="1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s="9" customFormat="1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s="9" customFormat="1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s="9" customFormat="1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s="9" customFormat="1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s="9" customFormat="1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s="9" customFormat="1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s="9" customFormat="1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s="9" customFormat="1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s="9" customFormat="1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s="9" customFormat="1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s="9" customFormat="1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s="9" customFormat="1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s="9" customFormat="1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s="9" customFormat="1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s="9" customFormat="1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s="9" customFormat="1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s="9" customFormat="1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s="9" customFormat="1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s="9" customFormat="1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s="9" customFormat="1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s="9" customFormat="1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s="9" customFormat="1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s="9" customFormat="1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s="9" customFormat="1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s="9" customFormat="1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s="9" customFormat="1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s="9" customFormat="1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s="9" customFormat="1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s="9" customFormat="1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s="9" customFormat="1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s="9" customFormat="1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s="9" customFormat="1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s="9" customFormat="1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s="9" customFormat="1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s="9" customFormat="1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s="9" customFormat="1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s="9" customFormat="1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s="9" customFormat="1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s="9" customFormat="1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s="9" customFormat="1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s="9" customFormat="1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s="9" customFormat="1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s="9" customFormat="1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s="9" customFormat="1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s="9" customFormat="1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2.75" x14ac:dyDescent="0.2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x14ac:dyDescent="0.2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x14ac:dyDescent="0.2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x14ac:dyDescent="0.2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x14ac:dyDescent="0.2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x14ac:dyDescent="0.2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x14ac:dyDescent="0.2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x14ac:dyDescent="0.2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x14ac:dyDescent="0.2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x14ac:dyDescent="0.2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x14ac:dyDescent="0.2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x14ac:dyDescent="0.2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x14ac:dyDescent="0.2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x14ac:dyDescent="0.2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x14ac:dyDescent="0.2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x14ac:dyDescent="0.2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x14ac:dyDescent="0.2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x14ac:dyDescent="0.2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x14ac:dyDescent="0.2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x14ac:dyDescent="0.2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x14ac:dyDescent="0.2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x14ac:dyDescent="0.2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x14ac:dyDescent="0.2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x14ac:dyDescent="0.2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x14ac:dyDescent="0.2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x14ac:dyDescent="0.2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x14ac:dyDescent="0.2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x14ac:dyDescent="0.2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x14ac:dyDescent="0.2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x14ac:dyDescent="0.2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x14ac:dyDescent="0.2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x14ac:dyDescent="0.2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x14ac:dyDescent="0.2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x14ac:dyDescent="0.2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x14ac:dyDescent="0.2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x14ac:dyDescent="0.2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x14ac:dyDescent="0.2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x14ac:dyDescent="0.2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x14ac:dyDescent="0.2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x14ac:dyDescent="0.2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x14ac:dyDescent="0.2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x14ac:dyDescent="0.2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x14ac:dyDescent="0.2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x14ac:dyDescent="0.2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x14ac:dyDescent="0.2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x14ac:dyDescent="0.2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x14ac:dyDescent="0.2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x14ac:dyDescent="0.2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x14ac:dyDescent="0.2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x14ac:dyDescent="0.2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x14ac:dyDescent="0.2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x14ac:dyDescent="0.2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x14ac:dyDescent="0.2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x14ac:dyDescent="0.2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x14ac:dyDescent="0.2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x14ac:dyDescent="0.2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x14ac:dyDescent="0.2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x14ac:dyDescent="0.2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x14ac:dyDescent="0.2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x14ac:dyDescent="0.2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x14ac:dyDescent="0.2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x14ac:dyDescent="0.2">
      <c r="A876" s="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x14ac:dyDescent="0.2">
      <c r="A877" s="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x14ac:dyDescent="0.2">
      <c r="A878" s="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x14ac:dyDescent="0.2">
      <c r="A879" s="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x14ac:dyDescent="0.2">
      <c r="A880" s="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x14ac:dyDescent="0.2">
      <c r="A881" s="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x14ac:dyDescent="0.2">
      <c r="A882" s="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x14ac:dyDescent="0.2">
      <c r="A883" s="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x14ac:dyDescent="0.2">
      <c r="A884" s="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x14ac:dyDescent="0.2">
      <c r="A885" s="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x14ac:dyDescent="0.2">
      <c r="A886" s="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x14ac:dyDescent="0.2">
      <c r="A887" s="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x14ac:dyDescent="0.2">
      <c r="A888" s="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x14ac:dyDescent="0.2">
      <c r="A889" s="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x14ac:dyDescent="0.2">
      <c r="A890" s="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x14ac:dyDescent="0.2">
      <c r="A891" s="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x14ac:dyDescent="0.2">
      <c r="A892" s="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x14ac:dyDescent="0.2">
      <c r="A893" s="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x14ac:dyDescent="0.2">
      <c r="A894" s="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x14ac:dyDescent="0.2">
      <c r="A895" s="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x14ac:dyDescent="0.2">
      <c r="A896" s="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x14ac:dyDescent="0.2">
      <c r="A897" s="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x14ac:dyDescent="0.2">
      <c r="A898" s="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x14ac:dyDescent="0.2">
      <c r="A899" s="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x14ac:dyDescent="0.2">
      <c r="A900" s="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x14ac:dyDescent="0.2">
      <c r="A901" s="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x14ac:dyDescent="0.2">
      <c r="A902" s="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x14ac:dyDescent="0.2">
      <c r="A903" s="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x14ac:dyDescent="0.2">
      <c r="A904" s="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x14ac:dyDescent="0.2">
      <c r="A905" s="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x14ac:dyDescent="0.2">
      <c r="A906" s="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x14ac:dyDescent="0.2">
      <c r="A907" s="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x14ac:dyDescent="0.2">
      <c r="A908" s="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x14ac:dyDescent="0.2">
      <c r="A909" s="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x14ac:dyDescent="0.2">
      <c r="A910" s="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x14ac:dyDescent="0.2">
      <c r="A911" s="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x14ac:dyDescent="0.2">
      <c r="A912" s="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x14ac:dyDescent="0.2">
      <c r="A913" s="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x14ac:dyDescent="0.2">
      <c r="A914" s="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x14ac:dyDescent="0.2">
      <c r="A915" s="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x14ac:dyDescent="0.2">
      <c r="A916" s="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x14ac:dyDescent="0.2">
      <c r="A917" s="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x14ac:dyDescent="0.2">
      <c r="A918" s="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x14ac:dyDescent="0.2">
      <c r="A919" s="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x14ac:dyDescent="0.2">
      <c r="A920" s="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x14ac:dyDescent="0.2">
      <c r="A921" s="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x14ac:dyDescent="0.2">
      <c r="A922" s="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x14ac:dyDescent="0.2">
      <c r="A923" s="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x14ac:dyDescent="0.2">
      <c r="A924" s="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x14ac:dyDescent="0.2">
      <c r="A925" s="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x14ac:dyDescent="0.2">
      <c r="A926" s="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x14ac:dyDescent="0.2">
      <c r="A927" s="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x14ac:dyDescent="0.2">
      <c r="A928" s="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x14ac:dyDescent="0.2">
      <c r="A929" s="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x14ac:dyDescent="0.2">
      <c r="A930" s="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x14ac:dyDescent="0.2">
      <c r="A931" s="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x14ac:dyDescent="0.2">
      <c r="A932" s="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x14ac:dyDescent="0.2">
      <c r="A933" s="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x14ac:dyDescent="0.2">
      <c r="A934" s="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x14ac:dyDescent="0.2">
      <c r="A935" s="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x14ac:dyDescent="0.2">
      <c r="A936" s="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x14ac:dyDescent="0.2">
      <c r="A937" s="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x14ac:dyDescent="0.2">
      <c r="A938" s="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x14ac:dyDescent="0.2">
      <c r="A939" s="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x14ac:dyDescent="0.2">
      <c r="A940" s="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x14ac:dyDescent="0.2">
      <c r="A941" s="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x14ac:dyDescent="0.2">
      <c r="A942" s="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x14ac:dyDescent="0.2">
      <c r="A943" s="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x14ac:dyDescent="0.2">
      <c r="A944" s="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x14ac:dyDescent="0.2">
      <c r="A945" s="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x14ac:dyDescent="0.2">
      <c r="A946" s="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x14ac:dyDescent="0.2">
      <c r="A947" s="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x14ac:dyDescent="0.2">
      <c r="A948" s="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x14ac:dyDescent="0.2">
      <c r="A949" s="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x14ac:dyDescent="0.2">
      <c r="A950" s="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x14ac:dyDescent="0.2">
      <c r="A951" s="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x14ac:dyDescent="0.2">
      <c r="A952" s="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x14ac:dyDescent="0.2">
      <c r="A953" s="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x14ac:dyDescent="0.2">
      <c r="A954" s="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x14ac:dyDescent="0.2">
      <c r="A955" s="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x14ac:dyDescent="0.2">
      <c r="A956" s="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x14ac:dyDescent="0.2">
      <c r="A957" s="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x14ac:dyDescent="0.2">
      <c r="A958" s="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x14ac:dyDescent="0.2">
      <c r="A959" s="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x14ac:dyDescent="0.2">
      <c r="A960" s="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x14ac:dyDescent="0.2">
      <c r="A961" s="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x14ac:dyDescent="0.2">
      <c r="A962" s="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x14ac:dyDescent="0.2">
      <c r="A963" s="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x14ac:dyDescent="0.2">
      <c r="A964" s="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x14ac:dyDescent="0.2">
      <c r="A965" s="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x14ac:dyDescent="0.2">
      <c r="A966" s="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x14ac:dyDescent="0.2">
      <c r="A967" s="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x14ac:dyDescent="0.2">
      <c r="A968" s="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x14ac:dyDescent="0.2">
      <c r="A969" s="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x14ac:dyDescent="0.2">
      <c r="A970" s="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x14ac:dyDescent="0.2">
      <c r="A971" s="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x14ac:dyDescent="0.2">
      <c r="A972" s="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x14ac:dyDescent="0.2">
      <c r="A973" s="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x14ac:dyDescent="0.2">
      <c r="A974" s="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x14ac:dyDescent="0.2">
      <c r="A975" s="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x14ac:dyDescent="0.2">
      <c r="A976" s="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x14ac:dyDescent="0.2">
      <c r="A977" s="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x14ac:dyDescent="0.2">
      <c r="A978" s="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x14ac:dyDescent="0.2">
      <c r="A979" s="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x14ac:dyDescent="0.2">
      <c r="A980" s="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x14ac:dyDescent="0.2">
      <c r="A981" s="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x14ac:dyDescent="0.2">
      <c r="A982" s="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x14ac:dyDescent="0.2">
      <c r="A983" s="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x14ac:dyDescent="0.2">
      <c r="A984" s="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x14ac:dyDescent="0.2">
      <c r="A985" s="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x14ac:dyDescent="0.2">
      <c r="A986" s="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x14ac:dyDescent="0.2">
      <c r="A987" s="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x14ac:dyDescent="0.2">
      <c r="A988" s="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x14ac:dyDescent="0.2">
      <c r="A989" s="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x14ac:dyDescent="0.2">
      <c r="A990" s="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x14ac:dyDescent="0.2">
      <c r="A991" s="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x14ac:dyDescent="0.2">
      <c r="A992" s="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x14ac:dyDescent="0.2">
      <c r="A993" s="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x14ac:dyDescent="0.2">
      <c r="A994" s="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</sheetData>
  <mergeCells count="51">
    <mergeCell ref="A1:P1"/>
    <mergeCell ref="K23:N23"/>
    <mergeCell ref="P23:P24"/>
    <mergeCell ref="A21:P22"/>
    <mergeCell ref="A15:A20"/>
    <mergeCell ref="F23:J23"/>
    <mergeCell ref="A5:A10"/>
    <mergeCell ref="A13:A14"/>
    <mergeCell ref="C13:C14"/>
    <mergeCell ref="D13:D14"/>
    <mergeCell ref="E13:E14"/>
    <mergeCell ref="A11:P12"/>
    <mergeCell ref="F13:J13"/>
    <mergeCell ref="K13:N13"/>
    <mergeCell ref="P13:P14"/>
    <mergeCell ref="B13:B14"/>
    <mergeCell ref="A23:A24"/>
    <mergeCell ref="C23:C24"/>
    <mergeCell ref="D23:D24"/>
    <mergeCell ref="E23:E24"/>
    <mergeCell ref="B23:B24"/>
    <mergeCell ref="A2:P2"/>
    <mergeCell ref="C3:C4"/>
    <mergeCell ref="D3:D4"/>
    <mergeCell ref="E3:E4"/>
    <mergeCell ref="F3:J3"/>
    <mergeCell ref="K3:N3"/>
    <mergeCell ref="P3:P4"/>
    <mergeCell ref="A3:A4"/>
    <mergeCell ref="B3:B4"/>
    <mergeCell ref="E43:E44"/>
    <mergeCell ref="A31:P32"/>
    <mergeCell ref="F33:J33"/>
    <mergeCell ref="K33:N33"/>
    <mergeCell ref="P33:P34"/>
    <mergeCell ref="A41:P42"/>
    <mergeCell ref="A43:A44"/>
    <mergeCell ref="C43:C44"/>
    <mergeCell ref="D43:D44"/>
    <mergeCell ref="F43:J43"/>
    <mergeCell ref="K43:N43"/>
    <mergeCell ref="P43:P44"/>
    <mergeCell ref="B43:B44"/>
    <mergeCell ref="D33:D34"/>
    <mergeCell ref="E33:E34"/>
    <mergeCell ref="B33:B34"/>
    <mergeCell ref="A45:A49"/>
    <mergeCell ref="A25:A30"/>
    <mergeCell ref="A33:A34"/>
    <mergeCell ref="C33:C34"/>
    <mergeCell ref="A35:A40"/>
  </mergeCells>
  <printOptions horizontalCentered="1" gridLines="1"/>
  <pageMargins left="0.25" right="0.25" top="0.75" bottom="0.75" header="0.3" footer="0.3"/>
  <pageSetup paperSize="9" scale="4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2.1.1. and 2.1.2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gjimt</cp:lastModifiedBy>
  <cp:lastPrinted>2024-09-05T06:52:54Z</cp:lastPrinted>
  <dcterms:modified xsi:type="dcterms:W3CDTF">2024-09-05T06:52:57Z</dcterms:modified>
</cp:coreProperties>
</file>